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6" sheetId="1" r:id="rId1"/>
    <sheet name="2016-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<sst xmlns="http://schemas.openxmlformats.org/spreadsheetml/2006/main" count="220" uniqueCount="200">
  <si>
    <t>Naziv prihoda</t>
  </si>
  <si>
    <t>Konto</t>
  </si>
  <si>
    <t>Plan</t>
  </si>
  <si>
    <t>Ostvarenje</t>
  </si>
  <si>
    <t>Potpore iz proračuna</t>
  </si>
  <si>
    <t>Prihodi po posebnim propisima</t>
  </si>
  <si>
    <t>Vlastiti prihod</t>
  </si>
  <si>
    <t>Rashodi za zaposlene</t>
  </si>
  <si>
    <t>( Vlastiti prihod-opskrbnine,</t>
  </si>
  <si>
    <t>dostava ručkova)</t>
  </si>
  <si>
    <t>( Najam prostora,delikomat,</t>
  </si>
  <si>
    <t>učešće korisnika dnevnog b.)</t>
  </si>
  <si>
    <t>Prihodi iz proračuna:</t>
  </si>
  <si>
    <t>Bilješke uz ostvarenje troškova i prihoda u 2011.</t>
  </si>
  <si>
    <t>Prihod koji osigurava Županija</t>
  </si>
  <si>
    <t>Ostalo</t>
  </si>
  <si>
    <t xml:space="preserve">za rashode  za zaposlene </t>
  </si>
  <si>
    <t>za rashode za nefinancijsku</t>
  </si>
  <si>
    <t>za hitne intervencije</t>
  </si>
  <si>
    <t>Prihod za posebne namjene</t>
  </si>
  <si>
    <t>Prihod od obavljanja vl.djelatnosti</t>
  </si>
  <si>
    <t>Prihod za plaće od strane HZZ-a doznačen je u cjelosti.</t>
  </si>
  <si>
    <t>Prihod od strane Fonda za zaštitu okoliša je u iznosu od 162.336,14 kn iskorišten za pokriće troškova</t>
  </si>
  <si>
    <t>uvođenja klime, a ostatak od 148.112,02 odlukom je rebalansiran na troškove tekućeg i investicijskog</t>
  </si>
  <si>
    <t>održavanja.</t>
  </si>
  <si>
    <t>Na kraju proračunske godine rezultat poslovanja je slijedeći:</t>
  </si>
  <si>
    <t>Manjak prihoda poslovanja u 2011.godini</t>
  </si>
  <si>
    <t>Preneseni manjak iz 2010.godine</t>
  </si>
  <si>
    <t xml:space="preserve">Ukupan manjak </t>
  </si>
  <si>
    <t>Višak prihoda od nefinancijske imovine</t>
  </si>
  <si>
    <t>Preneseni višak iz 2010.</t>
  </si>
  <si>
    <t>Ukupan višak nefin.</t>
  </si>
  <si>
    <t>Sredstva iz proračuna za pokriće troškova plaće</t>
  </si>
  <si>
    <t>2010.</t>
  </si>
  <si>
    <t>2011.</t>
  </si>
  <si>
    <t>manje sred.</t>
  </si>
  <si>
    <t>Trošak za električnu energiju,grijanje,plin i gorivo veći za 130.000,00 kn u odnosu na 2010.godinu.</t>
  </si>
  <si>
    <t xml:space="preserve">Trošak za štetnu emisiju CO2 ( nije u planu, na teret Doma) 22.882,00 </t>
  </si>
  <si>
    <t>Prošle godine je prihod za financiranje projekata zapošljavanja-javni radovi prikazan u okviru</t>
  </si>
  <si>
    <t>oprskrbnine</t>
  </si>
  <si>
    <t>dostava ručkova</t>
  </si>
  <si>
    <t>%</t>
  </si>
  <si>
    <t>na prihod u cijeloj 2011. godini.</t>
  </si>
  <si>
    <t xml:space="preserve">6526, a ove godine na kontu 634 - tekuće pomoći od HZZ. </t>
  </si>
  <si>
    <t>hitne - rashodi poslovanja</t>
  </si>
  <si>
    <t>hitne - nefinancijska</t>
  </si>
  <si>
    <t>REKAPITULACIJA TROŠKOVA</t>
  </si>
  <si>
    <t>HZZ-javni radovi</t>
  </si>
  <si>
    <t>Materijalni rashodi</t>
  </si>
  <si>
    <t>Ravnateljica</t>
  </si>
  <si>
    <t>Ružica Čakširan, dipl.pol.</t>
  </si>
  <si>
    <t>Od 01.08.2011. odobreno je povećanje cijena ručka u pretplati, tako da se to odrazilo i</t>
  </si>
  <si>
    <t>REALIZACIJA FINANCIJSKOG PLANA ZA RAZDOBLJE OD 01.01.-31.12.2011. GODINE</t>
  </si>
  <si>
    <t>Na kraju proračunske godine, Dom je ostvario ukupan prihod poslovanja u iznosu od 12.433.841,87.kn.</t>
  </si>
  <si>
    <t>Rekapitulacija prihoda po izvorima je slijedeća:</t>
  </si>
  <si>
    <t>tekuće potpore iz proračuna u ukupnom iznosu os 210.620,65 kn i to učešće Grada i Županije za pokriće</t>
  </si>
  <si>
    <t>troškova u okviru projekta Dnevni boravak u iznosu od 100.000,00 kn godišnje te donacija od strane</t>
  </si>
  <si>
    <t>Županije u povodu dana Doma u ukupnom iznosu od 10.620,65 kn za pokriće troškova izleta korisnika</t>
  </si>
  <si>
    <t>i šivanje uniformi za domski zbor</t>
  </si>
  <si>
    <t>- kapitalne pomoći u iznosu od 310.448,16 kn: prihod od strane Fonda za zaštitu okoliša je u iznosu</t>
  </si>
  <si>
    <t>od 162.336,14 kn iskorišten za pokriće troškova uvođenja klimatizacije u Dom, a ostatak od</t>
  </si>
  <si>
    <t xml:space="preserve">148.112,02 kn odlukom Upravnog vijeća je rebalansiran za pokriće troškova tekućeg i investicijskog </t>
  </si>
  <si>
    <t>održavanja</t>
  </si>
  <si>
    <t>- sredstva od strane Zavoda za zapošljavanje za financiranje projekta zapošljavanja-javni radovi te</t>
  </si>
  <si>
    <t>pripravnika u iznosu od 131.049,45 kn</t>
  </si>
  <si>
    <t>- prihodi od kamata na sredstva na žiro računu u ukupnom iznosu od 1.364,81 kn</t>
  </si>
  <si>
    <t>- prihod po posebnim propisima ostvaren je u ukupnom iznosu od 6.232.898,86 kn, od čega oprskrbnine</t>
  </si>
  <si>
    <t>iznose 5.693.094,30 kn, dostava ručkova 488.668,00 kn, a ostali prihodi 23.560,00 kn.</t>
  </si>
  <si>
    <t xml:space="preserve">Prihod od refundacije osiguranja u ukupnom iznosu od 27.493,94 kn utrošen je u pokriće troškova tekućeg i </t>
  </si>
  <si>
    <t>investicijskog održavanja Doma.</t>
  </si>
  <si>
    <t>- prihod od pruženih usluga ostvaren je u iznosu od 169.145,16 kn, a čine ga prihodi od:</t>
  </si>
  <si>
    <t>iznajmljivanja prostora u iznosu od 69.877,25 kn</t>
  </si>
  <si>
    <t>prihod od najma aparata za napitke 6.359,41kn</t>
  </si>
  <si>
    <t>učešće korisnika dnevnog boravka 72.138,00 kn</t>
  </si>
  <si>
    <t xml:space="preserve">ostali prihodi 20.770,50 kn </t>
  </si>
  <si>
    <t>- tekuće donacije ostvarene su od strane firme Deltron u iznosu od 2.583,00 kn za kupnju akumulatora za</t>
  </si>
  <si>
    <t>invalidska kolica jednog našeg korisnika, te donacija Simbexa u vrijednosti 12.385,19 kn za kadu za</t>
  </si>
  <si>
    <t>kupanje na odjelu pojačane njege.</t>
  </si>
  <si>
    <t>Treba naglasiti da je u 2011. godini doznaka sredstava iz proračuna za pokriće troškova plaća zaposlenih</t>
  </si>
  <si>
    <t>bila manja za 325.785,08 kn u odnosu na 2010. godinu.</t>
  </si>
  <si>
    <t>RASHODI POSLOVANJA</t>
  </si>
  <si>
    <t>U izvještajnom periodu ostvareni su ukupni rashodi u iznosu od 12.384.986,00 kn što je u odnosu na</t>
  </si>
  <si>
    <t>2010. godinu povećanje od 7%.</t>
  </si>
  <si>
    <t>Rashodi za zaposlene su u odnosu na 2010. godinu povećani za 6%, što uglavnom čini 0,5% povećanja</t>
  </si>
  <si>
    <t>bruto plaće za dodatak na staž, ostali rashodi za zaposlene koji su u većem iznosu isplaćeni u 2011. godini,</t>
  </si>
  <si>
    <t>a čine ih jubilarne nagrade, 2 otpremnine za redovan odlazak u mirovinu , naknade za smrtni slučaj,</t>
  </si>
  <si>
    <t>te trošak plaća koji je ostvaren temeljem projekta zapošljavanja - javni radovi koji je u 2010. godini iznosio</t>
  </si>
  <si>
    <t>69.000,00 kn, a u 2011. godini 217.670,00 kn.</t>
  </si>
  <si>
    <t>Ukupni materijalni rashodi iznose 5.897.553,00 kn što je u odnosu na 2010. godinu povećanje za 8%.</t>
  </si>
  <si>
    <t>Rashodi naknada troškova zaposlenicima</t>
  </si>
  <si>
    <t>Ukupno su rashodi povećani za 14% u odnosu na isti period 2010. godine što rezultira učešćem javnih</t>
  </si>
  <si>
    <t>radova u troškovima prijevoza, te povećanjem troškova za stručno osposobljavanje zaposlenih zbog</t>
  </si>
  <si>
    <t>tečaja higijenskog minimuma čiji je trošak iznosio 11.881,80 kn.</t>
  </si>
  <si>
    <t>Rashodi za materijal i energiju povećani su za 5% u odnosu na 2010. godinu i iznose 4.008.181,00kn.</t>
  </si>
  <si>
    <t>sitan inventar bilježi najveće povećanje zbog nabavke posteljine, stoljnjaka i plahti za odjele kuhinje,</t>
  </si>
  <si>
    <t>Unutar grupe povećanje je  iskazano na energiji i to 8% ( 131.000,00 kn) u odnosu na 2010. godinu, te</t>
  </si>
  <si>
    <t>stambenog odjela i stacionara od 50%.</t>
  </si>
  <si>
    <t>Rashodi za usluge</t>
  </si>
  <si>
    <t>Ukupni rashodi povećani su za 10% u odnosu na 2010. godinu, a povećanje je u okviru rashoda za komunalne</t>
  </si>
  <si>
    <t>usluge od 4%, zdravstvene usluge bilježe znatno povećanje zbog troška sistematskog pregleda djelatnika</t>
  </si>
  <si>
    <t>koji je u 2011. iznosio ukupno 31.450,00 kn, kategorije računalnih usluga zbog uvođenja programa za</t>
  </si>
  <si>
    <t>evidenciju lijekova 14.760,00 kn, te nadogradnje i održavanja postojećih programa u poslovanju Doma.</t>
  </si>
  <si>
    <t>Kategorija ostale usluge također ima znatan porast u odnosu na 2010. godinu što je rezultat</t>
  </si>
  <si>
    <t>angažiranja vanjskog suradnika za dostavu obroka od kraja 2010. godine.</t>
  </si>
  <si>
    <t>Također treba naglasiti da je u 2011. godini nastao trošak za pokriće štetne emisije CO2 koji je podmiren</t>
  </si>
  <si>
    <t>iz sredstava Doma, te nije bio u financijskom planu, a iznosio je 22.882,00 kn.</t>
  </si>
  <si>
    <t>RASHODI ZA NABAVU NEFINANCIJSKE IMOVINE</t>
  </si>
  <si>
    <t>- dokup snage zbog uvođenja centralnog sustava hlađenja 157.913,55 kn</t>
  </si>
  <si>
    <t>- medicinska oprema: bolnički kreveti s opremom 101.585,70 kn</t>
  </si>
  <si>
    <t>- izmjena stolarije na stacionaru 136.182,45 kn</t>
  </si>
  <si>
    <t>- nadogradnja alarmnog sustava na stacionaru i polustacionaru 29.962,19 kn</t>
  </si>
  <si>
    <t>- kontrola gl.projekta glede toplinske zaštite i uštede energije Dvor 5.904,00 kn</t>
  </si>
  <si>
    <t>Proračunska sredstva za nabavu nefinancijske imovine realizirana su u cjelosti u iznosu od 431.547,89 kn</t>
  </si>
  <si>
    <t>Trošak za hitne intervencije</t>
  </si>
  <si>
    <t>Od ukupno odobrenih sredstava koja iznose 150.000,00 kn, utrošeno je 149.481,63 kn. Nabavljena je</t>
  </si>
  <si>
    <t>pc oprema u iznosu od 8.413,20 kn, a ostatak sredstava utrošen je na pokriće troškova tekućeg i</t>
  </si>
  <si>
    <t>investicijskog održavanja, a najviše na održavanje liftova za prijevoz korisnika što je iznosilo 57.037,56 kn.</t>
  </si>
  <si>
    <t>Budući je Dom u 2011. godini ostvario negativan rezultat poslovanja što je proizašlo iz prethodno</t>
  </si>
  <si>
    <t>pojašnjenih troškovnih kategorija, u 2012. godini se predviđaju znatne uštede poglavito u kategoriji</t>
  </si>
  <si>
    <t>stvoreni manjak pokrio. Također se predviđa i povećanje smještaja za cca 10 korisnika te dostava</t>
  </si>
  <si>
    <t>ručkova vanjskim korisnicima, a sve u svrhu podmirenja nastalog manjka.</t>
  </si>
  <si>
    <t>intelektualnih usluga,računalnih usluga, uredskog i potrošnog materijala te sitnog inventara kako bi se</t>
  </si>
  <si>
    <t>dnevni boravak</t>
  </si>
  <si>
    <t>Prihodi za zaposlene</t>
  </si>
  <si>
    <t>Prihodi za nefinancijsku</t>
  </si>
  <si>
    <t>Donacije</t>
  </si>
  <si>
    <t>2015.</t>
  </si>
  <si>
    <r>
      <t xml:space="preserve">U okviru  grupe </t>
    </r>
    <r>
      <rPr>
        <b/>
        <sz val="10"/>
        <rFont val="Arial"/>
        <family val="2"/>
      </rPr>
      <t>652</t>
    </r>
    <r>
      <rPr>
        <sz val="10"/>
        <rFont val="Arial"/>
        <family val="0"/>
      </rPr>
      <t xml:space="preserve"> prikazan je i prihod za financiranje projekta -javni radovi kao i osposobljavanje</t>
    </r>
  </si>
  <si>
    <t>za rad bez zasnivanja radnog odnosa koji je financiran preko HZZ-a</t>
  </si>
  <si>
    <t>Na kontu 6526800 knjižen je cjelokupni prihod za 2015, a budući nije sve utrošeno u tekućoj godini</t>
  </si>
  <si>
    <t>plaća 284.332,00 kn</t>
  </si>
  <si>
    <t>nefinancijska 7.129,55 kn</t>
  </si>
  <si>
    <t>hitne 67256,83 kn</t>
  </si>
  <si>
    <t>manjak prihoda od 358.718,38 kn i to:</t>
  </si>
  <si>
    <t xml:space="preserve">U 2015. godini prihod temeljem zahtjeva za 12. mjesec se ne priznaje u tekuću godinu, tako da je ostvaren </t>
  </si>
  <si>
    <t>iz 2015.</t>
  </si>
  <si>
    <t>višak prihoda poslovanja - uštede</t>
  </si>
  <si>
    <t>višak nefinancijske ostvaren prodajom rashodovanih os.sred.</t>
  </si>
  <si>
    <t>manjak</t>
  </si>
  <si>
    <t>Bilješke vezano uz ostvarenje prihoda i troškova u 2016. godini</t>
  </si>
  <si>
    <t>Temeljem cjelokupnog financijskog plana Doma za 2016. godinu, ostvarenje je slijedeće:</t>
  </si>
  <si>
    <t>2016.</t>
  </si>
  <si>
    <t>Učešće grada u projektu Dnevni boravak 3+2</t>
  </si>
  <si>
    <t xml:space="preserve">višak od 33.570,88 kn se prenosi u 2016. ( povrat neutrošenih sredstava za 2016. te pokriće troška stručnog </t>
  </si>
  <si>
    <t>osposobljavanja u 2017.</t>
  </si>
  <si>
    <t>ostali prihodi HZZ</t>
  </si>
  <si>
    <t xml:space="preserve">Doznaka sredstava je izvršena u 1. mjesecu 2016. godini kada smo i priznali taj prihod i zatvorili manjak </t>
  </si>
  <si>
    <t>Također su u 12. mjesecu doznačena sredstva po zahtjevu za 12. mjesec tekuće godine.</t>
  </si>
  <si>
    <t>U okviru ove grupe troškova knjižena je i doznaka iz Županijskog proračuna za pokriće troška dnevnog</t>
  </si>
  <si>
    <t>boravka 3+2, upravnog vijeća , fizijatra te refundacija troška iz 2015. za sudski spor Aide Marenković-nagodba i</t>
  </si>
  <si>
    <t>edukacija za gospodarenje otpadom ali u okviru izvora financiranja O ( 231.508,84 KN).</t>
  </si>
  <si>
    <t>U 2016. godini isplaćeni su prema Kolektivnom ugovoru regres i božićnica.</t>
  </si>
  <si>
    <t>Isplaćene su i 3 otpremnine, a povećane su i naknade za bolovanje duže od 90 dana kao i jubilarne nagrade</t>
  </si>
  <si>
    <t>Manjak prihoda nefinancijska</t>
  </si>
  <si>
    <t>Na kraju proračunske godine 2015. rezultat poslovanja je slijedeći:</t>
  </si>
  <si>
    <t xml:space="preserve">Manjak prihoda poslovanja </t>
  </si>
  <si>
    <t>Na kraju 2016. godine rezultat poslovanja je slijedeći</t>
  </si>
  <si>
    <t>višak prihoda za posebne namjene</t>
  </si>
  <si>
    <t>višak primitka za otplatu kredita</t>
  </si>
  <si>
    <t>kamate</t>
  </si>
  <si>
    <t>glavnica</t>
  </si>
  <si>
    <t>đeparac</t>
  </si>
  <si>
    <t>doznaka Županije za 12. mjesec 2015. prihod poslovanja</t>
  </si>
  <si>
    <t>doznaka Županije za 12. mjesec 2015. prihod nefinancijska</t>
  </si>
  <si>
    <t>manjak nefinancijske</t>
  </si>
  <si>
    <t>manjak javni radovi</t>
  </si>
  <si>
    <t>višak</t>
  </si>
  <si>
    <t>Rezultat na kraju 2016.</t>
  </si>
  <si>
    <t>VIŠAK PRIHODA POSLOVANJA</t>
  </si>
  <si>
    <t>VIŠAK PRIHODA NEFINANCIJSKA</t>
  </si>
  <si>
    <t>Odlukom Upravnog vijeća rezultat poslovanja rasporedit će se u 2017. godini</t>
  </si>
  <si>
    <t>Višak prihoda i primitaka za naredno razdoblje</t>
  </si>
  <si>
    <t>( razlika u tečaju)</t>
  </si>
  <si>
    <t>pokriće prenesenog gubitka posl.</t>
  </si>
  <si>
    <t>prenjeti u FP 2017. i namjenski utrošiti</t>
  </si>
  <si>
    <t>pokriće iz viška nefinanc.prodajom auta</t>
  </si>
  <si>
    <t>pokriće iz prenesenog viška, a ostatak od</t>
  </si>
  <si>
    <t>33.570,88 za 2017.-povrat neutr. I pripr.</t>
  </si>
  <si>
    <t>VIŠAK PRIMITKA OD FINANC.IMOVINE</t>
  </si>
  <si>
    <t>je rezultat povoljnijih cijena prilikom nabavke hrane, promjena stolarije na zgradi, uvođenje solarnih</t>
  </si>
  <si>
    <t>U tijeku 2016. godine postignute su značajnije uštede materijalnih troškova u okviru troškovnih kategorija</t>
  </si>
  <si>
    <t>Ostvareni višak prihoda poslovanja proizašao je iz vlastitih prihoda i biti će utrošen za pokriće prenesenog</t>
  </si>
  <si>
    <t>uredski materijal, materijal i sirovine, energija, usluge telefona i telefaksa, intelektualne usluge i sl. što</t>
  </si>
  <si>
    <t>panela za grijanje vode, ali i racionalnije potrošenje  u skladu s propisanim standardima.</t>
  </si>
  <si>
    <t>gubitka poslovanja iz prijašnjih godina te ostaje još 80.000,00 kn za pokriće u narednom periodu.</t>
  </si>
  <si>
    <t>POJAŠNJENJE TABLICE S-2</t>
  </si>
  <si>
    <t>Temeljem ostvarenih prihoda i troškova za razdoblje od 01.01.-31.12.2016. godine a u skladu s</t>
  </si>
  <si>
    <t>minimalnim standardima za financiranje domova na kraju poslovne godine ostvaren je višak prihoda za</t>
  </si>
  <si>
    <t>posebne namjene u iznosu od 49.038,25 kn.</t>
  </si>
  <si>
    <t>Čl.49. Zakona o proračunu propisuje da se namjenski prihodi i primici koji nisu iskorišteni u prethodnoj</t>
  </si>
  <si>
    <t>godini prenose u proračun za tekuću godinu, tako da ćemo za taj iznos povećati naš financijski plan i</t>
  </si>
  <si>
    <t>namjenski utrošiti ostvareni višak za pokriće materijalnih troškova u 2017. godini.</t>
  </si>
  <si>
    <t xml:space="preserve">Iz tabele je vidljivo da su troškovi za rashode zaposlenih uvećani za 5% u odnosu na plan, ali su </t>
  </si>
  <si>
    <t>također tekući rashodi istovremeno manji čime je pokriveno navedeno uvećanje troškova plaće.</t>
  </si>
  <si>
    <t>Uvećani troškovi zaposlenih rezultat su isplate regresa i božićnice djelatnicima Doma, a u skladu s</t>
  </si>
  <si>
    <t>Kolektivnim ugovorom.</t>
  </si>
  <si>
    <t>budući se isti nije mijenjao u odnosu na prethodne godine.</t>
  </si>
  <si>
    <t>Također svake godine imamo povećanje troška plaće za 0,5% za godina staža što nije obuhvaćeno planom</t>
  </si>
  <si>
    <t>Voditeljica računovodstva</t>
  </si>
  <si>
    <t>Irena Ratković, dipl.oec.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</si>
</sst>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3"/>
  <sheetViews>
    <sheetView tabSelected="1" workbookViewId="0" topLeftCell="A111">
      <selection activeCell="F126" sqref="F126:G126"/>
    </sheetView>
  </sheetViews>
  <sheetFormatPr defaultColWidth="9.140625" defaultRowHeight="12.75"/>
  <cols>
    <col min="1" max="1" width="5.8515625" style="0" customWidth="1"/>
    <col min="2" max="2" width="30.7109375" style="0" customWidth="1"/>
    <col min="3" max="3" width="19.421875" style="0" customWidth="1"/>
    <col min="4" max="4" width="15.8515625" style="0" customWidth="1"/>
    <col min="5" max="5" width="17.7109375" style="0" customWidth="1"/>
    <col min="6" max="6" width="17.28125" style="0" customWidth="1"/>
    <col min="7" max="7" width="10.140625" style="0" bestFit="1" customWidth="1"/>
  </cols>
  <sheetData>
    <row r="2" spans="1:7" ht="12.75">
      <c r="A2" s="39" t="s">
        <v>139</v>
      </c>
      <c r="B2" s="39"/>
      <c r="C2" s="39"/>
      <c r="D2" s="39"/>
      <c r="E2" s="39"/>
      <c r="F2" s="9"/>
      <c r="G2" s="7"/>
    </row>
    <row r="4" ht="12.75">
      <c r="A4" t="s">
        <v>140</v>
      </c>
    </row>
    <row r="7" spans="1:5" ht="12.75">
      <c r="A7" s="2" t="s">
        <v>1</v>
      </c>
      <c r="B7" s="2" t="s">
        <v>0</v>
      </c>
      <c r="C7" s="2" t="s">
        <v>126</v>
      </c>
      <c r="D7" s="2" t="s">
        <v>141</v>
      </c>
      <c r="E7" s="2" t="s">
        <v>41</v>
      </c>
    </row>
    <row r="9" spans="1:5" ht="12.75">
      <c r="A9" s="6">
        <v>636</v>
      </c>
      <c r="B9" t="s">
        <v>4</v>
      </c>
      <c r="C9" s="3">
        <v>90333</v>
      </c>
      <c r="D9" s="3">
        <v>90333</v>
      </c>
      <c r="E9" s="16">
        <f>D9/C9*100</f>
        <v>100</v>
      </c>
    </row>
    <row r="10" ht="12.75">
      <c r="E10" s="5"/>
    </row>
    <row r="11" spans="1:5" ht="12.75">
      <c r="A11" t="s">
        <v>142</v>
      </c>
      <c r="E11" s="5"/>
    </row>
    <row r="12" ht="12.75">
      <c r="E12" s="5"/>
    </row>
    <row r="13" ht="12.75">
      <c r="E13" s="5"/>
    </row>
    <row r="14" ht="12.75">
      <c r="E14" s="5"/>
    </row>
    <row r="15" spans="1:5" ht="12.75">
      <c r="A15" s="6">
        <v>652</v>
      </c>
      <c r="B15" t="s">
        <v>5</v>
      </c>
      <c r="C15" s="3"/>
      <c r="D15" s="3"/>
      <c r="E15" s="17"/>
    </row>
    <row r="16" spans="2:5" ht="12.75">
      <c r="B16" t="s">
        <v>8</v>
      </c>
      <c r="C16" s="8"/>
      <c r="E16" s="5"/>
    </row>
    <row r="17" spans="2:5" ht="12.75">
      <c r="B17" t="s">
        <v>9</v>
      </c>
      <c r="C17" s="3"/>
      <c r="E17" s="5"/>
    </row>
    <row r="18" spans="3:5" ht="12.75">
      <c r="C18" s="3"/>
      <c r="E18" s="5"/>
    </row>
    <row r="19" spans="2:6" ht="12.75">
      <c r="B19" t="s">
        <v>39</v>
      </c>
      <c r="C19" s="3">
        <v>5964582.3</v>
      </c>
      <c r="D19" s="3">
        <v>5946530.95</v>
      </c>
      <c r="E19" s="30">
        <f>D19/C19*100</f>
        <v>99.69735768420868</v>
      </c>
      <c r="F19" s="3"/>
    </row>
    <row r="20" spans="2:5" ht="12.75">
      <c r="B20" t="s">
        <v>40</v>
      </c>
      <c r="C20" s="3">
        <v>545266.77</v>
      </c>
      <c r="D20" s="3">
        <v>513578</v>
      </c>
      <c r="E20" s="30">
        <f>D20/C20*100</f>
        <v>94.18839149137953</v>
      </c>
    </row>
    <row r="21" spans="2:5" ht="12.75">
      <c r="B21" t="s">
        <v>145</v>
      </c>
      <c r="C21" s="3">
        <v>342973.17</v>
      </c>
      <c r="D21" s="3">
        <v>253660.05</v>
      </c>
      <c r="E21" s="30">
        <f>D21/C21*100</f>
        <v>73.95915254828826</v>
      </c>
    </row>
    <row r="22" spans="3:5" ht="12.75">
      <c r="C22" s="3"/>
      <c r="D22" s="3"/>
      <c r="E22" s="30"/>
    </row>
    <row r="23" spans="1:5" ht="12.75">
      <c r="A23" t="s">
        <v>127</v>
      </c>
      <c r="C23" s="3"/>
      <c r="D23" s="3"/>
      <c r="E23" s="30"/>
    </row>
    <row r="24" spans="1:5" ht="12.75">
      <c r="A24" t="s">
        <v>128</v>
      </c>
      <c r="C24" s="3"/>
      <c r="D24" s="3"/>
      <c r="E24" s="30"/>
    </row>
    <row r="25" spans="1:5" ht="12.75">
      <c r="A25" t="s">
        <v>129</v>
      </c>
      <c r="C25" s="3"/>
      <c r="D25" s="3"/>
      <c r="E25" s="30"/>
    </row>
    <row r="26" spans="1:5" ht="12.75">
      <c r="A26" t="s">
        <v>143</v>
      </c>
      <c r="C26" s="5"/>
      <c r="D26" s="3"/>
      <c r="E26" s="30"/>
    </row>
    <row r="27" spans="1:5" ht="12.75">
      <c r="A27" t="s">
        <v>144</v>
      </c>
      <c r="C27" s="5"/>
      <c r="D27" s="3"/>
      <c r="E27" s="5"/>
    </row>
    <row r="28" spans="5:6" ht="12.75">
      <c r="E28" s="5"/>
      <c r="F28" s="5"/>
    </row>
    <row r="29" spans="3:5" ht="12.75">
      <c r="C29" s="3"/>
      <c r="E29" s="5"/>
    </row>
    <row r="30" spans="1:5" ht="12.75">
      <c r="A30" s="6">
        <v>661</v>
      </c>
      <c r="B30" t="s">
        <v>6</v>
      </c>
      <c r="C30" s="4">
        <v>226210</v>
      </c>
      <c r="D30" s="4">
        <v>226820</v>
      </c>
      <c r="E30" s="10">
        <f>D30/C30*100</f>
        <v>100.26966093452987</v>
      </c>
    </row>
    <row r="31" spans="1:5" ht="12.75">
      <c r="A31" s="6"/>
      <c r="B31" t="s">
        <v>10</v>
      </c>
      <c r="C31" s="3"/>
      <c r="D31" s="4"/>
      <c r="E31" s="10"/>
    </row>
    <row r="32" spans="2:5" ht="12.75">
      <c r="B32" t="s">
        <v>11</v>
      </c>
      <c r="C32" s="3"/>
      <c r="E32" s="5"/>
    </row>
    <row r="33" spans="3:5" ht="12.75">
      <c r="C33" s="3"/>
      <c r="E33" s="5"/>
    </row>
    <row r="34" spans="3:6" ht="12.75">
      <c r="C34" s="3"/>
      <c r="E34" s="5"/>
      <c r="F34" s="3"/>
    </row>
    <row r="35" spans="3:5" ht="12.75">
      <c r="C35" s="3"/>
      <c r="E35" s="5"/>
    </row>
    <row r="36" spans="3:5" ht="12.75">
      <c r="C36" s="3"/>
      <c r="E36" s="5"/>
    </row>
    <row r="37" spans="1:5" ht="12.75">
      <c r="A37" s="6">
        <v>663</v>
      </c>
      <c r="B37" t="s">
        <v>125</v>
      </c>
      <c r="C37" s="3">
        <v>18200</v>
      </c>
      <c r="D37" s="3">
        <v>15600</v>
      </c>
      <c r="E37" s="5"/>
    </row>
    <row r="38" spans="3:5" ht="12.75">
      <c r="C38" s="3"/>
      <c r="E38" s="5"/>
    </row>
    <row r="39" spans="3:5" ht="12.75">
      <c r="C39" s="3"/>
      <c r="E39" s="5"/>
    </row>
    <row r="40" spans="1:5" ht="12.75">
      <c r="A40" s="6">
        <v>671</v>
      </c>
      <c r="B40" t="s">
        <v>12</v>
      </c>
      <c r="C40" s="4">
        <v>3833871</v>
      </c>
      <c r="D40" s="4">
        <f>SUM(D42:D45)</f>
        <v>4509984.67</v>
      </c>
      <c r="E40" s="10">
        <f>D40/C40*100</f>
        <v>117.63527437412473</v>
      </c>
    </row>
    <row r="41" ht="12.75">
      <c r="E41" s="5"/>
    </row>
    <row r="42" spans="2:5" ht="12.75">
      <c r="B42" t="s">
        <v>123</v>
      </c>
      <c r="C42" s="3">
        <v>3127564</v>
      </c>
      <c r="D42" s="3">
        <v>3656628</v>
      </c>
      <c r="E42" s="30">
        <f>D42/C42+100</f>
        <v>101.1691616862197</v>
      </c>
    </row>
    <row r="43" spans="2:5" ht="12.75">
      <c r="B43" t="s">
        <v>124</v>
      </c>
      <c r="C43" s="3">
        <v>625861.87</v>
      </c>
      <c r="D43" s="3">
        <v>637974.4</v>
      </c>
      <c r="E43" s="30">
        <f>D43/C43+100</f>
        <v>101.01935335987156</v>
      </c>
    </row>
    <row r="44" spans="2:5" ht="12.75">
      <c r="B44" t="s">
        <v>44</v>
      </c>
      <c r="C44" s="3">
        <v>80445.35</v>
      </c>
      <c r="D44" s="3">
        <v>215382.27</v>
      </c>
      <c r="E44" s="30">
        <f>D44/C44+100</f>
        <v>102.67737376989471</v>
      </c>
    </row>
    <row r="45" spans="2:5" ht="12.75">
      <c r="B45" t="s">
        <v>45</v>
      </c>
      <c r="C45" s="3"/>
      <c r="D45" s="3"/>
      <c r="E45" s="10"/>
    </row>
    <row r="46" spans="3:7" ht="12.75">
      <c r="C46" s="3"/>
      <c r="D46" s="3"/>
      <c r="G46" s="3"/>
    </row>
    <row r="47" spans="1:4" ht="12.75">
      <c r="A47" t="s">
        <v>134</v>
      </c>
      <c r="C47" s="3"/>
      <c r="D47" s="3"/>
    </row>
    <row r="48" ht="12.75">
      <c r="A48" t="s">
        <v>133</v>
      </c>
    </row>
    <row r="49" ht="12.75">
      <c r="A49" t="s">
        <v>130</v>
      </c>
    </row>
    <row r="50" ht="12.75">
      <c r="A50" t="s">
        <v>132</v>
      </c>
    </row>
    <row r="51" ht="12.75">
      <c r="A51" t="s">
        <v>131</v>
      </c>
    </row>
    <row r="53" ht="12.75">
      <c r="A53" t="s">
        <v>146</v>
      </c>
    </row>
    <row r="54" ht="12.75">
      <c r="A54" t="s">
        <v>135</v>
      </c>
    </row>
    <row r="55" ht="12.75">
      <c r="A55" t="s">
        <v>147</v>
      </c>
    </row>
    <row r="57" ht="12.75">
      <c r="A57" t="s">
        <v>148</v>
      </c>
    </row>
    <row r="58" ht="12.75">
      <c r="A58" t="s">
        <v>149</v>
      </c>
    </row>
    <row r="59" ht="12.75">
      <c r="A59" t="s">
        <v>150</v>
      </c>
    </row>
    <row r="62" spans="1:4" ht="12.75">
      <c r="A62" s="11" t="s">
        <v>46</v>
      </c>
      <c r="B62" s="11"/>
      <c r="C62" s="18" t="s">
        <v>126</v>
      </c>
      <c r="D62" s="18" t="s">
        <v>141</v>
      </c>
    </row>
    <row r="63" spans="1:2" ht="12.75">
      <c r="A63" s="11"/>
      <c r="B63" s="11"/>
    </row>
    <row r="65" spans="1:6" ht="12.75">
      <c r="A65" s="6">
        <v>31</v>
      </c>
      <c r="B65" s="11" t="s">
        <v>7</v>
      </c>
      <c r="C65" s="3">
        <v>5816233</v>
      </c>
      <c r="D65" s="3">
        <v>6071747</v>
      </c>
      <c r="E65" s="10">
        <f>D65/C65*100</f>
        <v>104.39311836372443</v>
      </c>
      <c r="F65" s="3"/>
    </row>
    <row r="66" spans="1:5" ht="12.75">
      <c r="A66" s="6"/>
      <c r="C66" s="3"/>
      <c r="D66" s="3"/>
      <c r="E66" s="5"/>
    </row>
    <row r="67" spans="1:5" ht="12.75">
      <c r="A67" s="20"/>
      <c r="B67" t="s">
        <v>47</v>
      </c>
      <c r="C67" s="3">
        <v>152800</v>
      </c>
      <c r="D67" s="3">
        <v>294807</v>
      </c>
      <c r="E67" s="4"/>
    </row>
    <row r="68" spans="1:6" ht="12.75">
      <c r="A68" s="20"/>
      <c r="B68" t="s">
        <v>122</v>
      </c>
      <c r="C68" s="3">
        <v>104835</v>
      </c>
      <c r="D68" s="3">
        <v>111536.39</v>
      </c>
      <c r="E68" s="4"/>
      <c r="F68" s="3"/>
    </row>
    <row r="69" spans="1:4" ht="12.75">
      <c r="A69" s="20"/>
      <c r="C69" s="19"/>
      <c r="D69" s="19"/>
    </row>
    <row r="70" spans="1:4" ht="12.75" hidden="1">
      <c r="A70" s="20"/>
      <c r="C70" s="19"/>
      <c r="D70" s="19"/>
    </row>
    <row r="71" spans="1:4" ht="12.75" hidden="1">
      <c r="A71" s="20"/>
      <c r="C71" s="19"/>
      <c r="D71" s="19"/>
    </row>
    <row r="72" spans="1:4" ht="12.75">
      <c r="A72" s="20" t="s">
        <v>151</v>
      </c>
      <c r="C72" s="19"/>
      <c r="D72" s="19"/>
    </row>
    <row r="73" spans="1:4" ht="12.75">
      <c r="A73" s="20" t="s">
        <v>152</v>
      </c>
      <c r="C73" s="19"/>
      <c r="D73" s="19"/>
    </row>
    <row r="74" spans="1:4" ht="12.75">
      <c r="A74" s="20"/>
      <c r="C74" s="19"/>
      <c r="D74" s="19"/>
    </row>
    <row r="75" spans="1:4" ht="12.75">
      <c r="A75" s="20"/>
      <c r="C75" s="3"/>
      <c r="D75" s="3"/>
    </row>
    <row r="76" spans="1:4" ht="12.75">
      <c r="A76" s="6">
        <v>3</v>
      </c>
      <c r="B76" s="11" t="s">
        <v>48</v>
      </c>
      <c r="D76" s="3"/>
    </row>
    <row r="77" ht="12.75">
      <c r="A77" s="20"/>
    </row>
    <row r="78" ht="12.75">
      <c r="A78" s="20" t="s">
        <v>180</v>
      </c>
    </row>
    <row r="79" spans="1:8" ht="12.75">
      <c r="A79" s="20" t="s">
        <v>182</v>
      </c>
      <c r="H79" s="35"/>
    </row>
    <row r="80" ht="12.75">
      <c r="A80" s="20" t="s">
        <v>179</v>
      </c>
    </row>
    <row r="81" ht="12.75">
      <c r="A81" s="20" t="s">
        <v>183</v>
      </c>
    </row>
    <row r="82" ht="12.75">
      <c r="A82" s="20" t="s">
        <v>181</v>
      </c>
    </row>
    <row r="83" ht="12.75">
      <c r="A83" s="20" t="s">
        <v>184</v>
      </c>
    </row>
    <row r="84" ht="12.75">
      <c r="A84" s="20"/>
    </row>
    <row r="85" ht="12.75" hidden="1">
      <c r="A85" s="20"/>
    </row>
    <row r="86" spans="1:5" ht="15.75" hidden="1">
      <c r="A86" s="20"/>
      <c r="B86" s="32"/>
      <c r="C86" s="33"/>
      <c r="D86" s="34"/>
      <c r="E86" s="31"/>
    </row>
    <row r="87" spans="4:6" ht="12.75">
      <c r="D87" s="3"/>
      <c r="E87" s="3"/>
      <c r="F87" s="3"/>
    </row>
    <row r="88" spans="1:6" ht="12.75">
      <c r="A88" t="s">
        <v>154</v>
      </c>
      <c r="D88" s="3"/>
      <c r="E88" s="3"/>
      <c r="F88" s="3"/>
    </row>
    <row r="89" ht="12.75">
      <c r="F89" s="3"/>
    </row>
    <row r="90" spans="2:6" ht="12.75">
      <c r="B90" t="s">
        <v>155</v>
      </c>
      <c r="E90" s="19">
        <v>475409.53</v>
      </c>
      <c r="F90" s="3"/>
    </row>
    <row r="91" spans="2:6" ht="12.75">
      <c r="B91" t="s">
        <v>153</v>
      </c>
      <c r="E91" s="19">
        <v>9981.44</v>
      </c>
      <c r="F91" s="3"/>
    </row>
    <row r="92" spans="4:6" ht="12.75">
      <c r="D92" s="37" t="s">
        <v>138</v>
      </c>
      <c r="E92" s="38">
        <f>SUM(E90:E91)</f>
        <v>485390.97000000003</v>
      </c>
      <c r="F92" s="3"/>
    </row>
    <row r="93" spans="5:6" ht="12.75">
      <c r="E93" s="3"/>
      <c r="F93" s="3"/>
    </row>
    <row r="94" spans="1:6" ht="12.75">
      <c r="A94" t="s">
        <v>156</v>
      </c>
      <c r="E94" s="3"/>
      <c r="F94" s="3"/>
    </row>
    <row r="95" spans="5:6" ht="12.75">
      <c r="E95" s="3"/>
      <c r="F95" s="3"/>
    </row>
    <row r="96" spans="2:6" ht="12.75">
      <c r="B96" t="s">
        <v>136</v>
      </c>
      <c r="C96" t="s">
        <v>173</v>
      </c>
      <c r="E96" s="36">
        <v>213997.92</v>
      </c>
      <c r="F96" s="3"/>
    </row>
    <row r="97" spans="2:6" ht="12.75">
      <c r="B97" t="s">
        <v>157</v>
      </c>
      <c r="C97" t="s">
        <v>174</v>
      </c>
      <c r="E97" s="36">
        <v>49038.95</v>
      </c>
      <c r="F97" s="3"/>
    </row>
    <row r="98" spans="2:6" ht="12.75">
      <c r="B98" t="s">
        <v>158</v>
      </c>
      <c r="C98" t="s">
        <v>159</v>
      </c>
      <c r="E98" s="36">
        <v>2985.19</v>
      </c>
      <c r="F98" s="3"/>
    </row>
    <row r="99" spans="2:6" ht="12.75">
      <c r="B99" t="s">
        <v>172</v>
      </c>
      <c r="C99" t="s">
        <v>160</v>
      </c>
      <c r="E99" s="36">
        <v>428.12</v>
      </c>
      <c r="F99" s="3"/>
    </row>
    <row r="100" spans="2:6" ht="12.75">
      <c r="B100" t="s">
        <v>161</v>
      </c>
      <c r="E100" s="36">
        <v>600</v>
      </c>
      <c r="F100" s="3"/>
    </row>
    <row r="101" spans="2:6" ht="12.75">
      <c r="B101" t="s">
        <v>162</v>
      </c>
      <c r="E101" s="36">
        <v>301132</v>
      </c>
      <c r="F101" s="3"/>
    </row>
    <row r="102" spans="2:6" ht="12.75">
      <c r="B102" t="s">
        <v>163</v>
      </c>
      <c r="E102" s="36">
        <v>57586.38</v>
      </c>
      <c r="F102" s="3"/>
    </row>
    <row r="103" spans="2:6" ht="12.75">
      <c r="B103" t="s">
        <v>137</v>
      </c>
      <c r="E103" s="36">
        <v>15120</v>
      </c>
      <c r="F103" s="3"/>
    </row>
    <row r="104" spans="5:6" ht="12.75">
      <c r="E104" s="36"/>
      <c r="F104" s="3"/>
    </row>
    <row r="105" spans="2:6" ht="12.75">
      <c r="B105" t="s">
        <v>164</v>
      </c>
      <c r="C105" t="s">
        <v>175</v>
      </c>
      <c r="E105" s="36">
        <v>-46970</v>
      </c>
      <c r="F105" s="3"/>
    </row>
    <row r="106" spans="2:6" ht="12.75">
      <c r="B106" t="s">
        <v>165</v>
      </c>
      <c r="C106" t="s">
        <v>176</v>
      </c>
      <c r="E106" s="3">
        <v>-86236.47</v>
      </c>
      <c r="F106" s="3"/>
    </row>
    <row r="107" spans="3:6" ht="12.75">
      <c r="C107" t="s">
        <v>177</v>
      </c>
      <c r="E107" s="3"/>
      <c r="F107" s="3"/>
    </row>
    <row r="108" spans="5:6" ht="12.75">
      <c r="E108" s="3"/>
      <c r="F108" s="3"/>
    </row>
    <row r="109" spans="4:6" ht="12.75">
      <c r="D109" s="37" t="s">
        <v>166</v>
      </c>
      <c r="E109" s="12">
        <f>SUM(E96:E106)</f>
        <v>507682.08999999997</v>
      </c>
      <c r="F109" s="3"/>
    </row>
    <row r="110" spans="5:6" ht="12.75">
      <c r="E110" s="3"/>
      <c r="F110" s="3"/>
    </row>
    <row r="111" spans="2:6" ht="12.75">
      <c r="B111" s="11" t="s">
        <v>171</v>
      </c>
      <c r="C111" s="11"/>
      <c r="D111" s="11"/>
      <c r="E111" s="12">
        <f>E109-E92</f>
        <v>22291.119999999937</v>
      </c>
      <c r="F111" s="3"/>
    </row>
    <row r="112" spans="2:6" ht="12.75">
      <c r="B112" s="11"/>
      <c r="C112" s="11"/>
      <c r="D112" s="11"/>
      <c r="E112" s="12"/>
      <c r="F112" s="3"/>
    </row>
    <row r="113" spans="2:6" ht="12.75">
      <c r="B113" s="11"/>
      <c r="C113" s="11"/>
      <c r="D113" s="11"/>
      <c r="E113" s="12"/>
      <c r="F113" s="3"/>
    </row>
    <row r="114" spans="2:6" ht="12.75">
      <c r="B114" s="11"/>
      <c r="C114" s="11"/>
      <c r="D114" s="11"/>
      <c r="E114" s="12"/>
      <c r="F114" s="3"/>
    </row>
    <row r="115" spans="2:6" ht="12.75">
      <c r="B115" s="11"/>
      <c r="C115" s="11"/>
      <c r="D115" s="11"/>
      <c r="E115" s="12"/>
      <c r="F115" s="3"/>
    </row>
    <row r="116" spans="2:6" ht="12.75">
      <c r="B116" s="11"/>
      <c r="C116" s="11"/>
      <c r="D116" s="11"/>
      <c r="E116" s="12"/>
      <c r="F116" s="3"/>
    </row>
    <row r="117" spans="2:6" ht="12.75">
      <c r="B117" s="11"/>
      <c r="C117" s="11"/>
      <c r="D117" s="11"/>
      <c r="E117" s="12"/>
      <c r="F117" s="3"/>
    </row>
    <row r="118" spans="2:6" ht="12.75">
      <c r="B118" s="11"/>
      <c r="C118" s="11"/>
      <c r="D118" s="11"/>
      <c r="E118" s="12"/>
      <c r="F118" s="3"/>
    </row>
    <row r="119" spans="2:6" ht="12.75">
      <c r="B119" s="11"/>
      <c r="C119" s="11"/>
      <c r="D119" s="11"/>
      <c r="E119" s="12"/>
      <c r="F119" s="3"/>
    </row>
    <row r="120" spans="2:6" ht="12.75">
      <c r="B120" s="11"/>
      <c r="C120" s="11"/>
      <c r="D120" s="11"/>
      <c r="E120" s="12"/>
      <c r="F120" s="3"/>
    </row>
    <row r="121" spans="5:6" ht="12.75">
      <c r="E121" s="3"/>
      <c r="F121" s="3"/>
    </row>
    <row r="122" spans="5:6" ht="12.75">
      <c r="E122" s="3"/>
      <c r="F122" s="3"/>
    </row>
    <row r="123" spans="2:6" ht="12.75">
      <c r="B123" s="11" t="s">
        <v>167</v>
      </c>
      <c r="E123" s="3"/>
      <c r="F123" s="3"/>
    </row>
    <row r="124" spans="5:6" ht="12.75">
      <c r="E124" s="3"/>
      <c r="F124" s="3"/>
    </row>
    <row r="125" spans="2:6" ht="12.75">
      <c r="B125" t="s">
        <v>168</v>
      </c>
      <c r="E125" s="3">
        <v>6108</v>
      </c>
      <c r="F125" s="3"/>
    </row>
    <row r="126" spans="2:7" ht="12.75">
      <c r="B126" t="s">
        <v>169</v>
      </c>
      <c r="E126" s="3">
        <v>15755</v>
      </c>
      <c r="F126" s="3"/>
      <c r="G126" s="3"/>
    </row>
    <row r="127" spans="2:6" ht="12.75">
      <c r="B127" t="s">
        <v>178</v>
      </c>
      <c r="E127" s="3">
        <v>428.12</v>
      </c>
      <c r="F127" s="3"/>
    </row>
    <row r="128" spans="5:6" ht="12.75">
      <c r="E128" s="3"/>
      <c r="F128" s="3"/>
    </row>
    <row r="129" spans="5:6" ht="12.75">
      <c r="E129" s="3"/>
      <c r="F129" s="3"/>
    </row>
    <row r="130" spans="2:6" ht="12.75">
      <c r="B130" t="s">
        <v>170</v>
      </c>
      <c r="E130" s="3"/>
      <c r="F130" s="3"/>
    </row>
    <row r="131" spans="5:6" ht="12.75">
      <c r="E131" s="3"/>
      <c r="F131" s="3"/>
    </row>
    <row r="132" spans="5:6" ht="12.75">
      <c r="E132" s="3"/>
      <c r="F132" s="3"/>
    </row>
    <row r="133" spans="5:6" ht="12.75">
      <c r="E133" s="3"/>
      <c r="F133" s="3"/>
    </row>
    <row r="134" spans="5:6" ht="12.75">
      <c r="E134" s="3"/>
      <c r="F134" s="3"/>
    </row>
    <row r="135" spans="5:6" ht="12.75">
      <c r="E135" s="3"/>
      <c r="F135" s="3"/>
    </row>
    <row r="136" spans="5:6" ht="12.75">
      <c r="E136" s="3"/>
      <c r="F136" s="3"/>
    </row>
    <row r="137" spans="5:6" ht="12.75">
      <c r="E137" s="3"/>
      <c r="F137" s="3"/>
    </row>
    <row r="138" spans="5:6" ht="12.75">
      <c r="E138" s="3"/>
      <c r="F138" s="3"/>
    </row>
    <row r="140" ht="12.75">
      <c r="D140" t="s">
        <v>49</v>
      </c>
    </row>
    <row r="143" ht="12.75">
      <c r="D143" t="s">
        <v>50</v>
      </c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D28" sqref="D28"/>
    </sheetView>
  </sheetViews>
  <sheetFormatPr defaultColWidth="9.140625" defaultRowHeight="12.75"/>
  <sheetData>
    <row r="2" spans="1:3" ht="12.75">
      <c r="A2" s="11" t="s">
        <v>185</v>
      </c>
      <c r="B2" s="11"/>
      <c r="C2" s="11"/>
    </row>
    <row r="4" ht="12.75">
      <c r="A4" t="s">
        <v>186</v>
      </c>
    </row>
    <row r="5" ht="12.75">
      <c r="A5" t="s">
        <v>187</v>
      </c>
    </row>
    <row r="6" ht="12.75">
      <c r="A6" t="s">
        <v>188</v>
      </c>
    </row>
    <row r="8" ht="12.75">
      <c r="A8" t="s">
        <v>189</v>
      </c>
    </row>
    <row r="9" ht="12.75">
      <c r="A9" t="s">
        <v>190</v>
      </c>
    </row>
    <row r="10" ht="12.75">
      <c r="A10" t="s">
        <v>191</v>
      </c>
    </row>
    <row r="12" ht="12.75">
      <c r="A12" t="s">
        <v>192</v>
      </c>
    </row>
    <row r="13" ht="12.75">
      <c r="A13" t="s">
        <v>193</v>
      </c>
    </row>
    <row r="14" ht="12.75">
      <c r="A14" t="s">
        <v>194</v>
      </c>
    </row>
    <row r="15" ht="12.75">
      <c r="A15" t="s">
        <v>195</v>
      </c>
    </row>
    <row r="16" ht="12.75">
      <c r="A16" t="s">
        <v>197</v>
      </c>
    </row>
    <row r="17" ht="12.75">
      <c r="A17" t="s">
        <v>196</v>
      </c>
    </row>
    <row r="19" ht="12.75">
      <c r="A19" s="20" t="s">
        <v>180</v>
      </c>
    </row>
    <row r="20" ht="12.75">
      <c r="A20" s="20" t="s">
        <v>182</v>
      </c>
    </row>
    <row r="21" ht="12.75">
      <c r="A21" s="20" t="s">
        <v>179</v>
      </c>
    </row>
    <row r="22" ht="12.75">
      <c r="A22" s="20" t="s">
        <v>183</v>
      </c>
    </row>
    <row r="25" ht="12.75">
      <c r="A25" s="20" t="s">
        <v>198</v>
      </c>
    </row>
    <row r="27" ht="12.75">
      <c r="A27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0"/>
  <sheetViews>
    <sheetView workbookViewId="0" topLeftCell="A1">
      <selection activeCell="F49" sqref="F49"/>
    </sheetView>
  </sheetViews>
  <sheetFormatPr defaultColWidth="9.140625" defaultRowHeight="12.75"/>
  <cols>
    <col min="3" max="3" width="11.57421875" style="0" customWidth="1"/>
    <col min="4" max="4" width="18.00390625" style="0" customWidth="1"/>
    <col min="5" max="5" width="16.57421875" style="0" customWidth="1"/>
    <col min="6" max="6" width="13.00390625" style="0" customWidth="1"/>
  </cols>
  <sheetData>
    <row r="2" spans="1:5" ht="13.5" thickBot="1">
      <c r="A2" s="1" t="s">
        <v>13</v>
      </c>
      <c r="B2" s="1"/>
      <c r="C2" s="1"/>
      <c r="D2" s="1"/>
      <c r="E2" s="1"/>
    </row>
    <row r="4" spans="1:3" ht="12.75">
      <c r="A4" s="11" t="s">
        <v>14</v>
      </c>
      <c r="B4" s="11"/>
      <c r="C4" s="11"/>
    </row>
    <row r="6" spans="4:6" ht="12.75">
      <c r="D6" s="13" t="s">
        <v>2</v>
      </c>
      <c r="E6" s="13" t="s">
        <v>3</v>
      </c>
      <c r="F6" s="13" t="s">
        <v>15</v>
      </c>
    </row>
    <row r="7" spans="4:5" ht="12.75">
      <c r="D7" s="13"/>
      <c r="E7" s="13"/>
    </row>
    <row r="8" spans="1:6" ht="12.75">
      <c r="A8" t="s">
        <v>16</v>
      </c>
      <c r="D8" s="3">
        <v>4782318</v>
      </c>
      <c r="E8" s="3">
        <v>4782317.07</v>
      </c>
      <c r="F8" s="3">
        <f>D8-E8</f>
        <v>0.9299999997019768</v>
      </c>
    </row>
    <row r="9" spans="4:5" ht="12.75">
      <c r="D9" s="3"/>
      <c r="E9" s="3"/>
    </row>
    <row r="10" spans="1:6" ht="12.75">
      <c r="A10" t="s">
        <v>17</v>
      </c>
      <c r="D10" s="3">
        <v>431900</v>
      </c>
      <c r="E10" s="3">
        <v>431547.89</v>
      </c>
      <c r="F10" s="3">
        <f>D10-E10</f>
        <v>352.10999999998603</v>
      </c>
    </row>
    <row r="11" spans="4:5" ht="12.75">
      <c r="D11" s="3"/>
      <c r="E11" s="3"/>
    </row>
    <row r="12" spans="1:6" ht="12.75">
      <c r="A12" t="s">
        <v>18</v>
      </c>
      <c r="D12" s="3">
        <v>150000</v>
      </c>
      <c r="E12" s="3">
        <v>149481.63</v>
      </c>
      <c r="F12" s="3">
        <f>D12-E12</f>
        <v>518.3699999999953</v>
      </c>
    </row>
    <row r="13" spans="4:5" ht="12.75">
      <c r="D13" s="3"/>
      <c r="E13" s="3"/>
    </row>
    <row r="14" spans="4:5" ht="12.75">
      <c r="D14" s="3"/>
      <c r="E14" s="3"/>
    </row>
    <row r="15" spans="4:5" ht="12.75">
      <c r="D15" s="3"/>
      <c r="E15" s="3"/>
    </row>
    <row r="16" spans="1:6" ht="12.75">
      <c r="A16" t="s">
        <v>19</v>
      </c>
      <c r="D16" s="3">
        <v>6194500</v>
      </c>
      <c r="E16" s="3">
        <v>6205322.3</v>
      </c>
      <c r="F16" s="4">
        <f>E16/D16*100</f>
        <v>100.17470820889498</v>
      </c>
    </row>
    <row r="17" spans="4:6" ht="12.75">
      <c r="D17" s="3"/>
      <c r="E17" s="3"/>
      <c r="F17" s="3"/>
    </row>
    <row r="18" spans="1:6" ht="12.75">
      <c r="A18" t="s">
        <v>20</v>
      </c>
      <c r="D18" s="3">
        <v>162482</v>
      </c>
      <c r="E18" s="3">
        <v>169145.16</v>
      </c>
      <c r="F18" s="4">
        <f>E18/D18*100</f>
        <v>104.10086040299848</v>
      </c>
    </row>
    <row r="19" spans="4:6" ht="12.75">
      <c r="D19" s="3"/>
      <c r="E19" s="3"/>
      <c r="F19" s="3"/>
    </row>
    <row r="20" spans="1:6" ht="12.75">
      <c r="A20" t="s">
        <v>21</v>
      </c>
      <c r="D20" s="3"/>
      <c r="E20" s="3"/>
      <c r="F20" s="3"/>
    </row>
    <row r="21" spans="4:6" ht="12.75">
      <c r="D21" s="3"/>
      <c r="E21" s="3"/>
      <c r="F21" s="3"/>
    </row>
    <row r="22" spans="1:6" ht="12.75">
      <c r="A22" t="s">
        <v>22</v>
      </c>
      <c r="D22" s="3"/>
      <c r="E22" s="3"/>
      <c r="F22" s="3"/>
    </row>
    <row r="23" spans="1:6" ht="12.75">
      <c r="A23" t="s">
        <v>23</v>
      </c>
      <c r="D23" s="3"/>
      <c r="E23" s="3"/>
      <c r="F23" s="3"/>
    </row>
    <row r="24" spans="1:6" ht="12.75">
      <c r="A24" t="s">
        <v>24</v>
      </c>
      <c r="D24" s="3"/>
      <c r="E24" s="3"/>
      <c r="F24" s="3"/>
    </row>
    <row r="25" spans="4:6" ht="12.75">
      <c r="D25" s="3"/>
      <c r="E25" s="3"/>
      <c r="F25" s="3"/>
    </row>
    <row r="26" spans="1:6" ht="12.75">
      <c r="A26" t="s">
        <v>25</v>
      </c>
      <c r="D26" s="3"/>
      <c r="E26" s="3"/>
      <c r="F26" s="3"/>
    </row>
    <row r="27" ht="12.75">
      <c r="F27" s="3"/>
    </row>
    <row r="28" spans="2:6" ht="12.75">
      <c r="B28" t="s">
        <v>26</v>
      </c>
      <c r="E28" s="3">
        <v>416554.28</v>
      </c>
      <c r="F28" s="3"/>
    </row>
    <row r="29" spans="2:6" ht="12.75">
      <c r="B29" t="s">
        <v>27</v>
      </c>
      <c r="E29" s="3">
        <v>31184.72</v>
      </c>
      <c r="F29" s="3"/>
    </row>
    <row r="30" ht="12.75">
      <c r="F30" s="3"/>
    </row>
    <row r="31" spans="4:6" ht="12.75">
      <c r="D31" t="s">
        <v>28</v>
      </c>
      <c r="E31" s="12">
        <f>SUM(E28:E30)</f>
        <v>447739</v>
      </c>
      <c r="F31" s="3"/>
    </row>
    <row r="32" ht="12.75">
      <c r="F32" s="3"/>
    </row>
    <row r="33" spans="2:6" ht="12.75">
      <c r="B33" t="s">
        <v>29</v>
      </c>
      <c r="E33" s="3">
        <v>340</v>
      </c>
      <c r="F33" s="3"/>
    </row>
    <row r="34" spans="2:5" ht="12.75">
      <c r="B34" t="s">
        <v>30</v>
      </c>
      <c r="E34" s="3">
        <v>16635</v>
      </c>
    </row>
    <row r="36" spans="4:5" ht="12.75">
      <c r="D36" t="s">
        <v>31</v>
      </c>
      <c r="E36" s="12">
        <f>SUM(E33:E35)</f>
        <v>16975</v>
      </c>
    </row>
    <row r="37" ht="12.75">
      <c r="E37" s="12"/>
    </row>
    <row r="38" ht="12.75">
      <c r="A38" t="s">
        <v>36</v>
      </c>
    </row>
    <row r="40" ht="12.75">
      <c r="A40" t="s">
        <v>37</v>
      </c>
    </row>
    <row r="43" spans="1:4" ht="13.5" thickBot="1">
      <c r="A43" s="14" t="s">
        <v>32</v>
      </c>
      <c r="B43" s="14"/>
      <c r="C43" s="14"/>
      <c r="D43" s="14"/>
    </row>
    <row r="46" spans="2:5" ht="12.75">
      <c r="B46" s="13"/>
      <c r="C46" s="13" t="s">
        <v>33</v>
      </c>
      <c r="D46" s="3">
        <v>5108102.15</v>
      </c>
      <c r="E46" s="3"/>
    </row>
    <row r="47" spans="2:5" ht="12.75">
      <c r="B47" s="13"/>
      <c r="C47" s="13"/>
      <c r="D47" s="3"/>
      <c r="E47" s="3"/>
    </row>
    <row r="48" spans="2:5" ht="12.75">
      <c r="B48" s="13"/>
      <c r="C48" s="13" t="s">
        <v>34</v>
      </c>
      <c r="D48" s="3">
        <v>4782317.07</v>
      </c>
      <c r="E48" s="3"/>
    </row>
    <row r="50" spans="3:4" ht="12.75">
      <c r="C50" s="11" t="s">
        <v>35</v>
      </c>
      <c r="D50" s="12">
        <f>D46-D48</f>
        <v>325785.0800000001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3"/>
  <sheetViews>
    <sheetView workbookViewId="0" topLeftCell="A46">
      <selection activeCell="D142" sqref="D142"/>
    </sheetView>
  </sheetViews>
  <sheetFormatPr defaultColWidth="9.140625" defaultRowHeight="12.75"/>
  <cols>
    <col min="1" max="1" width="21.57421875" style="0" customWidth="1"/>
    <col min="2" max="2" width="27.421875" style="0" customWidth="1"/>
    <col min="3" max="3" width="11.7109375" style="0" hidden="1" customWidth="1"/>
    <col min="4" max="4" width="18.00390625" style="0" customWidth="1"/>
    <col min="5" max="5" width="11.8515625" style="0" customWidth="1"/>
    <col min="9" max="9" width="14.28125" style="0" customWidth="1"/>
  </cols>
  <sheetData>
    <row r="1" spans="1:9" ht="12.75">
      <c r="A1" s="21" t="s">
        <v>52</v>
      </c>
      <c r="B1" s="21"/>
      <c r="C1" s="21"/>
      <c r="D1" s="21"/>
      <c r="E1" s="21"/>
      <c r="F1" s="21"/>
      <c r="G1" s="21"/>
      <c r="H1" s="21"/>
      <c r="I1" s="22"/>
    </row>
    <row r="3" ht="12.75">
      <c r="A3" t="s">
        <v>53</v>
      </c>
    </row>
    <row r="4" ht="12.75">
      <c r="A4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1" spans="1:9" ht="12.75">
      <c r="A11" s="23" t="s">
        <v>59</v>
      </c>
      <c r="B11" s="23"/>
      <c r="C11" s="23"/>
      <c r="D11" s="23"/>
      <c r="E11" s="23"/>
      <c r="F11" s="23"/>
      <c r="G11" s="23"/>
      <c r="H11" s="23"/>
      <c r="I11" s="23"/>
    </row>
    <row r="12" spans="1:9" ht="12.75">
      <c r="A12" s="23" t="s">
        <v>60</v>
      </c>
      <c r="B12" s="23"/>
      <c r="C12" s="23"/>
      <c r="D12" s="23"/>
      <c r="E12" s="23"/>
      <c r="F12" s="23"/>
      <c r="G12" s="23"/>
      <c r="H12" s="23"/>
      <c r="I12" s="23"/>
    </row>
    <row r="13" spans="1:9" ht="12.75">
      <c r="A13" s="23" t="s">
        <v>61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 t="s">
        <v>62</v>
      </c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 t="s">
        <v>63</v>
      </c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 t="s">
        <v>64</v>
      </c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15" t="s">
        <v>38</v>
      </c>
      <c r="C18" s="3"/>
      <c r="D18" s="3"/>
      <c r="E18" s="10"/>
      <c r="F18" s="23"/>
      <c r="G18" s="23"/>
      <c r="H18" s="23"/>
      <c r="I18" s="23"/>
    </row>
    <row r="19" spans="1:9" ht="12.75">
      <c r="A19" t="s">
        <v>43</v>
      </c>
      <c r="E19" s="5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 t="s">
        <v>65</v>
      </c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 t="s">
        <v>66</v>
      </c>
      <c r="B23" s="23"/>
      <c r="C23" s="23"/>
      <c r="D23" s="24"/>
      <c r="E23" s="24"/>
      <c r="F23" s="23"/>
      <c r="G23" s="23"/>
      <c r="H23" s="23"/>
      <c r="I23" s="23"/>
    </row>
    <row r="24" spans="1:9" ht="12.75">
      <c r="A24" s="23" t="s">
        <v>67</v>
      </c>
      <c r="B24" s="25"/>
      <c r="C24" s="23"/>
      <c r="D24" s="26"/>
      <c r="E24" s="26"/>
      <c r="F24" s="23"/>
      <c r="G24" s="23"/>
      <c r="H24" s="23"/>
      <c r="I24" s="23"/>
    </row>
    <row r="25" spans="1:9" ht="12.75">
      <c r="A25" t="s">
        <v>51</v>
      </c>
      <c r="B25" s="3"/>
      <c r="C25" s="3"/>
      <c r="D25" s="5"/>
      <c r="E25" s="23"/>
      <c r="F25" s="23"/>
      <c r="G25" s="23"/>
      <c r="H25" s="23"/>
      <c r="I25" s="23"/>
    </row>
    <row r="26" spans="1:9" ht="12.75">
      <c r="A26" t="s">
        <v>42</v>
      </c>
      <c r="B26" s="3"/>
      <c r="C26" s="3"/>
      <c r="D26" s="5"/>
      <c r="E26" s="23"/>
      <c r="F26" s="23"/>
      <c r="G26" s="23"/>
      <c r="H26" s="23"/>
      <c r="I26" s="23"/>
    </row>
    <row r="27" spans="1:9" ht="12.75">
      <c r="A27" t="s">
        <v>68</v>
      </c>
      <c r="B27" s="3"/>
      <c r="C27" s="3"/>
      <c r="D27" s="5"/>
      <c r="E27" s="23"/>
      <c r="F27" s="23"/>
      <c r="G27" s="23"/>
      <c r="H27" s="23"/>
      <c r="I27" s="23"/>
    </row>
    <row r="28" spans="1:9" ht="12.75">
      <c r="A28" t="s">
        <v>69</v>
      </c>
      <c r="B28" s="3"/>
      <c r="D28" s="5"/>
      <c r="E28" s="23"/>
      <c r="F28" s="23"/>
      <c r="G28" s="23"/>
      <c r="H28" s="23"/>
      <c r="I28" s="23"/>
    </row>
    <row r="29" spans="3:9" ht="12.75">
      <c r="C29" s="3"/>
      <c r="E29" s="5"/>
      <c r="F29" s="23"/>
      <c r="G29" s="23"/>
      <c r="H29" s="23"/>
      <c r="I29" s="23"/>
    </row>
    <row r="30" spans="1:9" ht="12.75">
      <c r="A30" s="27" t="s">
        <v>70</v>
      </c>
      <c r="B30" s="23"/>
      <c r="C30" s="23"/>
      <c r="D30" s="23"/>
      <c r="E30" s="26"/>
      <c r="F30" s="23"/>
      <c r="G30" s="23"/>
      <c r="H30" s="23"/>
      <c r="I30" s="23"/>
    </row>
    <row r="31" spans="1:6" ht="12.75">
      <c r="A31" s="23" t="s">
        <v>71</v>
      </c>
      <c r="B31" s="23"/>
      <c r="C31" s="23"/>
      <c r="D31" s="23"/>
      <c r="E31" s="26"/>
      <c r="F31" s="23"/>
    </row>
    <row r="32" spans="1:6" ht="12.75">
      <c r="A32" s="23" t="s">
        <v>72</v>
      </c>
      <c r="B32" s="23"/>
      <c r="C32" s="23"/>
      <c r="D32" s="23"/>
      <c r="E32" s="23"/>
      <c r="F32" s="23"/>
    </row>
    <row r="33" spans="1:6" ht="12.75">
      <c r="A33" s="23" t="s">
        <v>73</v>
      </c>
      <c r="B33" s="23"/>
      <c r="C33" s="23"/>
      <c r="D33" s="23"/>
      <c r="E33" s="23"/>
      <c r="F33" s="23"/>
    </row>
    <row r="34" spans="1:6" ht="12.75">
      <c r="A34" s="23" t="s">
        <v>74</v>
      </c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 t="s">
        <v>75</v>
      </c>
      <c r="B36" s="23"/>
      <c r="C36" s="23"/>
      <c r="D36" s="23"/>
      <c r="E36" s="23"/>
      <c r="F36" s="23"/>
    </row>
    <row r="37" spans="1:6" ht="12.75">
      <c r="A37" s="23" t="s">
        <v>76</v>
      </c>
      <c r="B37" s="23"/>
      <c r="C37" s="23"/>
      <c r="D37" s="23"/>
      <c r="E37" s="23"/>
      <c r="F37" s="23"/>
    </row>
    <row r="38" spans="1:6" ht="12.75">
      <c r="A38" s="23" t="s">
        <v>77</v>
      </c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3" ht="12.75">
      <c r="A40" s="11" t="s">
        <v>14</v>
      </c>
      <c r="B40" s="11"/>
      <c r="C40" s="11"/>
    </row>
    <row r="42" spans="4:6" ht="12.75">
      <c r="D42" s="13" t="s">
        <v>2</v>
      </c>
      <c r="E42" s="13" t="s">
        <v>3</v>
      </c>
      <c r="F42" s="13"/>
    </row>
    <row r="43" spans="4:5" ht="12.75">
      <c r="D43" s="13"/>
      <c r="E43" s="13"/>
    </row>
    <row r="44" spans="1:6" ht="12.75">
      <c r="A44" t="s">
        <v>16</v>
      </c>
      <c r="D44" s="3">
        <v>4782318</v>
      </c>
      <c r="E44" s="3">
        <v>4782317.07</v>
      </c>
      <c r="F44" s="3"/>
    </row>
    <row r="45" spans="4:5" ht="12.75">
      <c r="D45" s="3"/>
      <c r="E45" s="3"/>
    </row>
    <row r="46" spans="1:6" ht="12.75">
      <c r="A46" t="s">
        <v>17</v>
      </c>
      <c r="D46" s="3">
        <v>431900</v>
      </c>
      <c r="E46" s="3">
        <v>431547.89</v>
      </c>
      <c r="F46" s="3"/>
    </row>
    <row r="47" spans="4:5" ht="12.75">
      <c r="D47" s="3"/>
      <c r="E47" s="3"/>
    </row>
    <row r="48" spans="1:6" ht="12.75">
      <c r="A48" t="s">
        <v>18</v>
      </c>
      <c r="D48" s="3">
        <v>150000</v>
      </c>
      <c r="E48" s="3">
        <v>149481.63</v>
      </c>
      <c r="F48" s="3"/>
    </row>
    <row r="49" spans="4:5" ht="12.75">
      <c r="D49" s="3"/>
      <c r="E49" s="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 t="s">
        <v>78</v>
      </c>
      <c r="B51" s="23"/>
      <c r="C51" s="23"/>
      <c r="D51" s="23"/>
      <c r="E51" s="23"/>
      <c r="F51" s="23"/>
    </row>
    <row r="52" spans="1:6" ht="12.75">
      <c r="A52" s="23" t="s">
        <v>79</v>
      </c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9" t="s">
        <v>80</v>
      </c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 t="s">
        <v>81</v>
      </c>
      <c r="B63" s="23"/>
      <c r="C63" s="23"/>
      <c r="D63" s="23"/>
      <c r="E63" s="23"/>
      <c r="F63" s="23"/>
    </row>
    <row r="64" spans="1:6" ht="12.75">
      <c r="A64" s="23" t="s">
        <v>82</v>
      </c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 t="s">
        <v>83</v>
      </c>
      <c r="B66" s="23"/>
      <c r="C66" s="23"/>
      <c r="D66" s="23"/>
      <c r="E66" s="23"/>
      <c r="F66" s="23"/>
    </row>
    <row r="67" spans="1:6" ht="12.75">
      <c r="A67" s="23" t="s">
        <v>84</v>
      </c>
      <c r="B67" s="23"/>
      <c r="C67" s="23"/>
      <c r="D67" s="23"/>
      <c r="E67" s="23"/>
      <c r="F67" s="23"/>
    </row>
    <row r="68" spans="1:6" ht="12.75">
      <c r="A68" s="23" t="s">
        <v>85</v>
      </c>
      <c r="B68" s="23"/>
      <c r="C68" s="23"/>
      <c r="D68" s="23"/>
      <c r="E68" s="23"/>
      <c r="F68" s="23"/>
    </row>
    <row r="69" spans="1:6" ht="12.75">
      <c r="A69" s="23" t="s">
        <v>86</v>
      </c>
      <c r="B69" s="23"/>
      <c r="C69" s="23"/>
      <c r="D69" s="23"/>
      <c r="E69" s="23"/>
      <c r="F69" s="23"/>
    </row>
    <row r="70" spans="1:6" ht="12.75">
      <c r="A70" s="23" t="s">
        <v>87</v>
      </c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9" t="s">
        <v>48</v>
      </c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 t="s">
        <v>88</v>
      </c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8" t="s">
        <v>89</v>
      </c>
      <c r="B76" s="28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 t="s">
        <v>90</v>
      </c>
      <c r="B78" s="23"/>
      <c r="C78" s="23"/>
      <c r="D78" s="23"/>
      <c r="E78" s="23"/>
      <c r="F78" s="23"/>
    </row>
    <row r="79" spans="1:6" ht="12.75">
      <c r="A79" s="23" t="s">
        <v>91</v>
      </c>
      <c r="B79" s="23"/>
      <c r="C79" s="23"/>
      <c r="D79" s="23"/>
      <c r="E79" s="23"/>
      <c r="F79" s="23"/>
    </row>
    <row r="80" spans="1:6" ht="12.75">
      <c r="A80" s="23" t="s">
        <v>92</v>
      </c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 t="s">
        <v>93</v>
      </c>
      <c r="B82" s="23"/>
      <c r="C82" s="23"/>
      <c r="D82" s="23"/>
      <c r="E82" s="23"/>
      <c r="F82" s="23"/>
    </row>
    <row r="83" spans="1:6" ht="12.75">
      <c r="A83" s="23" t="s">
        <v>95</v>
      </c>
      <c r="B83" s="23"/>
      <c r="C83" s="23"/>
      <c r="D83" s="23"/>
      <c r="E83" s="23"/>
      <c r="F83" s="23"/>
    </row>
    <row r="84" spans="1:6" ht="12.75">
      <c r="A84" s="23" t="s">
        <v>94</v>
      </c>
      <c r="B84" s="23"/>
      <c r="C84" s="23"/>
      <c r="D84" s="23"/>
      <c r="E84" s="23"/>
      <c r="F84" s="23"/>
    </row>
    <row r="85" spans="1:6" ht="12.75">
      <c r="A85" s="23" t="s">
        <v>96</v>
      </c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9" t="s">
        <v>97</v>
      </c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 t="s">
        <v>98</v>
      </c>
      <c r="B89" s="23"/>
      <c r="C89" s="23"/>
      <c r="D89" s="23"/>
      <c r="E89" s="23"/>
      <c r="F89" s="23"/>
    </row>
    <row r="90" spans="1:6" ht="12.75">
      <c r="A90" s="23" t="s">
        <v>99</v>
      </c>
      <c r="B90" s="23"/>
      <c r="C90" s="23"/>
      <c r="D90" s="23"/>
      <c r="E90" s="23"/>
      <c r="F90" s="23"/>
    </row>
    <row r="91" spans="1:6" ht="12.75">
      <c r="A91" s="23" t="s">
        <v>100</v>
      </c>
      <c r="B91" s="23"/>
      <c r="C91" s="23"/>
      <c r="D91" s="23"/>
      <c r="E91" s="23"/>
      <c r="F91" s="23"/>
    </row>
    <row r="92" spans="1:6" ht="12.75">
      <c r="A92" s="23" t="s">
        <v>101</v>
      </c>
      <c r="B92" s="23"/>
      <c r="C92" s="23"/>
      <c r="D92" s="23"/>
      <c r="E92" s="23"/>
      <c r="F92" s="23"/>
    </row>
    <row r="93" spans="1:6" ht="12.75">
      <c r="A93" s="23" t="s">
        <v>102</v>
      </c>
      <c r="B93" s="23"/>
      <c r="C93" s="23"/>
      <c r="D93" s="23"/>
      <c r="E93" s="23"/>
      <c r="F93" s="23"/>
    </row>
    <row r="94" spans="1:6" ht="12.75">
      <c r="A94" s="23" t="s">
        <v>103</v>
      </c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 t="s">
        <v>104</v>
      </c>
      <c r="B96" s="23"/>
      <c r="C96" s="23"/>
      <c r="D96" s="23"/>
      <c r="E96" s="23"/>
      <c r="F96" s="23"/>
    </row>
    <row r="97" spans="1:6" ht="12.75">
      <c r="A97" s="23" t="s">
        <v>105</v>
      </c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9" t="s">
        <v>106</v>
      </c>
      <c r="B100" s="29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 t="s">
        <v>112</v>
      </c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 t="s">
        <v>107</v>
      </c>
      <c r="B104" s="23"/>
      <c r="C104" s="23"/>
      <c r="D104" s="23"/>
      <c r="E104" s="23"/>
      <c r="F104" s="23"/>
    </row>
    <row r="105" spans="1:6" ht="12.75">
      <c r="A105" s="23" t="s">
        <v>108</v>
      </c>
      <c r="B105" s="23"/>
      <c r="C105" s="23"/>
      <c r="D105" s="23"/>
      <c r="E105" s="23"/>
      <c r="F105" s="23"/>
    </row>
    <row r="106" spans="1:6" ht="12.75">
      <c r="A106" s="23" t="s">
        <v>109</v>
      </c>
      <c r="B106" s="23"/>
      <c r="C106" s="23"/>
      <c r="D106" s="23"/>
      <c r="E106" s="23"/>
      <c r="F106" s="23"/>
    </row>
    <row r="107" spans="1:6" ht="12.75">
      <c r="A107" s="23" t="s">
        <v>110</v>
      </c>
      <c r="B107" s="23"/>
      <c r="C107" s="23"/>
      <c r="D107" s="23"/>
      <c r="E107" s="23"/>
      <c r="F107" s="23"/>
    </row>
    <row r="108" spans="1:6" ht="12.75">
      <c r="A108" s="23" t="s">
        <v>111</v>
      </c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9" t="s">
        <v>113</v>
      </c>
      <c r="B110" s="29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 t="s">
        <v>114</v>
      </c>
      <c r="B112" s="23"/>
      <c r="C112" s="23"/>
      <c r="D112" s="23"/>
      <c r="E112" s="23"/>
      <c r="F112" s="23"/>
    </row>
    <row r="113" spans="1:6" ht="12.75">
      <c r="A113" s="23" t="s">
        <v>115</v>
      </c>
      <c r="B113" s="23"/>
      <c r="C113" s="23"/>
      <c r="D113" s="23"/>
      <c r="E113" s="23"/>
      <c r="F113" s="23"/>
    </row>
    <row r="114" spans="1:6" ht="12.75">
      <c r="A114" s="23" t="s">
        <v>116</v>
      </c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t="s">
        <v>25</v>
      </c>
      <c r="D120" s="3"/>
      <c r="E120" s="3"/>
      <c r="F120" s="3"/>
    </row>
    <row r="121" ht="12.75">
      <c r="F121" s="3"/>
    </row>
    <row r="122" spans="1:6" ht="12.75">
      <c r="A122" t="s">
        <v>26</v>
      </c>
      <c r="D122" s="3">
        <v>416554.28</v>
      </c>
      <c r="E122" s="3"/>
      <c r="F122" s="3"/>
    </row>
    <row r="123" spans="1:6" ht="12.75">
      <c r="A123" t="s">
        <v>27</v>
      </c>
      <c r="D123" s="3">
        <v>31184.72</v>
      </c>
      <c r="E123" s="3"/>
      <c r="F123" s="3"/>
    </row>
    <row r="124" ht="12.75">
      <c r="F124" s="3"/>
    </row>
    <row r="125" spans="3:6" ht="12.75">
      <c r="C125" t="s">
        <v>28</v>
      </c>
      <c r="D125" s="12">
        <f>SUM(D122:D124)</f>
        <v>447739</v>
      </c>
      <c r="E125" s="12"/>
      <c r="F125" s="3"/>
    </row>
    <row r="126" ht="12.75">
      <c r="F126" s="3"/>
    </row>
    <row r="127" spans="1:6" ht="12.75">
      <c r="A127" t="s">
        <v>29</v>
      </c>
      <c r="D127" s="3">
        <v>340</v>
      </c>
      <c r="E127" s="3"/>
      <c r="F127" s="3"/>
    </row>
    <row r="128" spans="1:5" ht="12.75">
      <c r="A128" t="s">
        <v>30</v>
      </c>
      <c r="D128" s="3">
        <v>16635</v>
      </c>
      <c r="E128" s="3"/>
    </row>
    <row r="130" spans="3:5" ht="12.75">
      <c r="C130" t="s">
        <v>31</v>
      </c>
      <c r="D130" s="12">
        <f>SUM(D127:D129)</f>
        <v>16975</v>
      </c>
      <c r="E130" s="12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 t="s">
        <v>117</v>
      </c>
      <c r="B133" s="23"/>
      <c r="C133" s="23"/>
      <c r="D133" s="23"/>
      <c r="E133" s="23"/>
      <c r="F133" s="23"/>
    </row>
    <row r="134" spans="1:6" ht="12.75">
      <c r="A134" s="23" t="s">
        <v>118</v>
      </c>
      <c r="B134" s="23"/>
      <c r="C134" s="23"/>
      <c r="D134" s="23"/>
      <c r="E134" s="23"/>
      <c r="F134" s="23"/>
    </row>
    <row r="135" spans="1:6" ht="12.75">
      <c r="A135" s="23" t="s">
        <v>121</v>
      </c>
      <c r="B135" s="23"/>
      <c r="C135" s="23"/>
      <c r="D135" s="23"/>
      <c r="E135" s="23"/>
      <c r="F135" s="23"/>
    </row>
    <row r="136" spans="1:6" ht="12.75">
      <c r="A136" s="23" t="s">
        <v>119</v>
      </c>
      <c r="B136" s="23"/>
      <c r="C136" s="23"/>
      <c r="D136" s="23"/>
      <c r="E136" s="23"/>
      <c r="F136" s="23"/>
    </row>
    <row r="137" spans="1:6" ht="12.75">
      <c r="A137" s="23" t="s">
        <v>120</v>
      </c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za stare i nemoćne osobe Sisak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korisnik529</dc:creator>
  <cp:keywords/>
  <dc:description/>
  <cp:lastModifiedBy>Korisnik529</cp:lastModifiedBy>
  <cp:lastPrinted>2017-01-30T12:38:40Z</cp:lastPrinted>
  <dcterms:created xsi:type="dcterms:W3CDTF">2011-02-02T12:37:21Z</dcterms:created>
  <dcterms:modified xsi:type="dcterms:W3CDTF">2017-02-28T08:10:46Z</dcterms:modified>
  <cp:category/>
  <cp:version/>
  <cp:contentType/>
  <cp:contentStatus/>
</cp:coreProperties>
</file>